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NuORDER Order Data" state="visible" r:id="rId4"/>
    <sheet sheetId="2" name="Summary" state="visible" r:id="rId5"/>
  </sheets>
  <calcPr calcId="171027"/>
</workbook>
</file>

<file path=xl/sharedStrings.xml><?xml version="1.0" encoding="utf-8"?>
<sst xmlns="http://schemas.openxmlformats.org/spreadsheetml/2006/main" count="186" uniqueCount="98">
  <si>
    <t>Style Number</t>
  </si>
  <si>
    <t>Image</t>
  </si>
  <si>
    <t>Name</t>
  </si>
  <si>
    <t>Color</t>
  </si>
  <si>
    <t>M.S.R.P (USD)</t>
  </si>
  <si>
    <t>_id</t>
  </si>
  <si>
    <t>Wholesale (USD)</t>
  </si>
  <si>
    <t>Total Price (USD)</t>
  </si>
  <si>
    <t>Total Units</t>
  </si>
  <si>
    <t>Size</t>
  </si>
  <si>
    <t>Qty</t>
  </si>
  <si>
    <t>Units per pack</t>
  </si>
  <si>
    <t>Wholesale Price</t>
  </si>
  <si>
    <t>13016-00210</t>
  </si>
  <si>
    <t>AMELIA</t>
  </si>
  <si>
    <t>TORTOISE-SMOKE</t>
  </si>
  <si>
    <t>6546961e476878d77ac73421</t>
  </si>
  <si>
    <t>Regular</t>
  </si>
  <si>
    <t/>
  </si>
  <si>
    <t>13033-00110</t>
  </si>
  <si>
    <t>BAHIAS</t>
  </si>
  <si>
    <t>GUNMETAL-SMOKE</t>
  </si>
  <si>
    <t>6546961e476878201bc73419</t>
  </si>
  <si>
    <t>13033-00230</t>
  </si>
  <si>
    <t>TORTOISE-EMERALD</t>
  </si>
  <si>
    <t>67aa27745b9036b99f42c9ab</t>
  </si>
  <si>
    <t>13019-00110</t>
  </si>
  <si>
    <t>BISCAYNE</t>
  </si>
  <si>
    <t>6546961e24347284174cd817</t>
  </si>
  <si>
    <t>13019-00230</t>
  </si>
  <si>
    <t>6546961e91215e287afdfee8</t>
  </si>
  <si>
    <t>13019-00290</t>
  </si>
  <si>
    <t>TORTOISE-GLACIER BLUE</t>
  </si>
  <si>
    <t>6546961eb2818d164d0cf6ba</t>
  </si>
  <si>
    <t>13038-00230</t>
  </si>
  <si>
    <t>BISCAYNE XL</t>
  </si>
  <si>
    <t>66d7b8afd46a9a393f168413</t>
  </si>
  <si>
    <t>13037-00150</t>
  </si>
  <si>
    <t>BREAKERS 2.0</t>
  </si>
  <si>
    <t>GUNMETAL | THERMAL</t>
  </si>
  <si>
    <t>66d7b8af6e72fd38f9fe3f12</t>
  </si>
  <si>
    <t>13030-00290</t>
  </si>
  <si>
    <t>COOPERS</t>
  </si>
  <si>
    <t>6546961fd80e4e424d30ecf4</t>
  </si>
  <si>
    <t>13032-00130</t>
  </si>
  <si>
    <t>EDDIES</t>
  </si>
  <si>
    <t>GUNMETAL-EMERALD</t>
  </si>
  <si>
    <t>6546961f69db430208f1e7c8</t>
  </si>
  <si>
    <t>13032-00220</t>
  </si>
  <si>
    <t>TORTOISE-MARINE</t>
  </si>
  <si>
    <t>6546961f365e853ad4342f39</t>
  </si>
  <si>
    <t>13018-00213</t>
  </si>
  <si>
    <t>EDGEWATER</t>
  </si>
  <si>
    <t>TORTOISE-MOSS</t>
  </si>
  <si>
    <t>6546961f26cc5a077207673d</t>
  </si>
  <si>
    <t>13018-00230</t>
  </si>
  <si>
    <t>6546961f243472f2334cd8ba</t>
  </si>
  <si>
    <t>13036-00110</t>
  </si>
  <si>
    <t>LANA</t>
  </si>
  <si>
    <t>66d7b8afd458206eb7676323</t>
  </si>
  <si>
    <t>13031-00190</t>
  </si>
  <si>
    <t>SAPELOS</t>
  </si>
  <si>
    <t>GUNMETAL-GLACIER BLUE</t>
  </si>
  <si>
    <t>6546961e172f68ca3021b12d</t>
  </si>
  <si>
    <t>13031-00310</t>
  </si>
  <si>
    <t>GRADIENT-SMOKE</t>
  </si>
  <si>
    <t>6546961e0b82875e258b7ed0</t>
  </si>
  <si>
    <t>13035-02613</t>
  </si>
  <si>
    <t>WADERS</t>
  </si>
  <si>
    <t>DARK TORTOISE-MOSS</t>
  </si>
  <si>
    <t>6577859766736074c649bec7</t>
  </si>
  <si>
    <t>13035-00212</t>
  </si>
  <si>
    <t>TORTOISE-BLUE HERON</t>
  </si>
  <si>
    <t>65495d571ca1bf25781e127f</t>
  </si>
  <si>
    <t>13035-02710</t>
  </si>
  <si>
    <t>CRABBY BLUE-SMOKE</t>
  </si>
  <si>
    <t>6577859834060091988dc4b0</t>
  </si>
  <si>
    <t>13034-00240</t>
  </si>
  <si>
    <t>WYECREEKS</t>
  </si>
  <si>
    <t>TORTOISE-ROSE</t>
  </si>
  <si>
    <t>6546961eb614934738700fa3</t>
  </si>
  <si>
    <t>13040-00230</t>
  </si>
  <si>
    <t>HATTERAS</t>
  </si>
  <si>
    <t>GLOSSY DARK TORTOISE | EMERALD</t>
  </si>
  <si>
    <t>67a112da431bc69d34b0ec9a</t>
  </si>
  <si>
    <t>13040-00110</t>
  </si>
  <si>
    <t>GUNMETAL | SMOKE</t>
  </si>
  <si>
    <t>67a1125c431bc69d34b0bafd</t>
  </si>
  <si>
    <t>THIS TAB IS INFORMATIONAL ONLY</t>
  </si>
  <si>
    <t>Allocation Summary (Order Closing)</t>
  </si>
  <si>
    <t>Changes made here will NOT be imported</t>
  </si>
  <si>
    <t>N/A</t>
  </si>
  <si>
    <t>Total Value</t>
  </si>
  <si>
    <t>External Id</t>
  </si>
  <si>
    <t>Code</t>
  </si>
  <si>
    <t>PO Number</t>
  </si>
  <si>
    <t>Blank field</t>
  </si>
  <si>
    <t>Order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</si>
</sst>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color theme="1"/>
      <family val="2"/>
      <scheme val="minor"/>
      <sz val="11"/>
      <name val="Calibri"/>
    </font>
    <font>
      <b/>
    </font>
    <font>
      <b/>
      <color rgb="FFFFFF"/>
    </font>
  </fonts>
  <fills count="6">
    <fill>
      <patternFill patternType="none"/>
    </fill>
    <fill>
      <patternFill patternType="gray125"/>
    </fill>
    <fill>
      <patternFill patternType="solid">
        <fgColor rgb="CCCCCC"/>
      </patternFill>
    </fill>
    <fill>
      <patternFill patternType="solid">
        <fgColor rgb="FFFFFF"/>
      </patternFill>
    </fill>
    <fill>
      <patternFill patternType="solid">
        <fgColor rgb="FF0000"/>
      </patternFill>
    </fill>
    <fill>
      <patternFill patternType="solid">
        <fgColor rgb="000000"/>
      </patternFill>
    </fill>
  </fills>
  <borders count="3">
    <border>
      <left/>
      <right/>
      <top/>
      <bottom/>
      <diagonal/>
    </border>
    <border>
      <left style="thin">
        <color rgb="CCCCCC"/>
      </left>
      <right style="thin">
        <color rgb="CCCCCC"/>
      </right>
      <top style="thin">
        <color rgb="000000"/>
      </top>
      <bottom style="thin">
        <color rgb="CCCCCC"/>
      </bottom>
      <diagonal/>
    </border>
    <border>
      <left style="thin">
        <color rgb="CCCCCC"/>
      </left>
      <right style="thin">
        <color rgb="CCCCCC"/>
      </right>
      <top style="thin">
        <color rgb="CCCCCC"/>
      </top>
      <bottom style="thin">
        <color rgb="CCCCCC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0" xfId="0" applyFont="1" applyFill="1"/>
    <xf numFmtId="0" fontId="0" fillId="3" borderId="1" xfId="0" applyFill="1" applyBorder="1"/>
    <xf numFmtId="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0" fontId="2" fillId="4" borderId="0" xfId="0" applyFont="1" applyFill="1"/>
    <xf numFmtId="0" fontId="2" fillId="5" borderId="0" xfId="0" applyFont="1" applyFill="1"/>
    <xf numFmtId="0" fontId="0" fillId="3" borderId="2" xfId="0" applyFill="1" applyBorder="1"/>
    <xf numFmtId="0" fontId="1" fillId="0" borderId="0" xfId="0" applyFont="1"/>
    <xf numFmtId="0" fontId="0" fillId="0" borderId="2" xfId="0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Relationship Id="rId4" Type="http://schemas.openxmlformats.org/officeDocument/2006/relationships/image" Target="../media/image4.jpeg"/><Relationship Id="rId5" Type="http://schemas.openxmlformats.org/officeDocument/2006/relationships/image" Target="../media/image5.jpeg"/><Relationship Id="rId6" Type="http://schemas.openxmlformats.org/officeDocument/2006/relationships/image" Target="../media/image6.jpeg"/><Relationship Id="rId7" Type="http://schemas.openxmlformats.org/officeDocument/2006/relationships/image" Target="../media/image7.jpeg"/><Relationship Id="rId8" Type="http://schemas.openxmlformats.org/officeDocument/2006/relationships/image" Target="../media/image8.jpeg"/><Relationship Id="rId9" Type="http://schemas.openxmlformats.org/officeDocument/2006/relationships/image" Target="../media/image9.jpeg"/><Relationship Id="rId10" Type="http://schemas.openxmlformats.org/officeDocument/2006/relationships/image" Target="../media/image10.jpeg"/><Relationship Id="rId11" Type="http://schemas.openxmlformats.org/officeDocument/2006/relationships/image" Target="../media/image11.jpeg"/><Relationship Id="rId12" Type="http://schemas.openxmlformats.org/officeDocument/2006/relationships/image" Target="../media/image12.jpeg"/><Relationship Id="rId13" Type="http://schemas.openxmlformats.org/officeDocument/2006/relationships/image" Target="../media/image13.jpeg"/><Relationship Id="rId14" Type="http://schemas.openxmlformats.org/officeDocument/2006/relationships/image" Target="../media/image14.jpeg"/><Relationship Id="rId15" Type="http://schemas.openxmlformats.org/officeDocument/2006/relationships/image" Target="../media/image15.jpeg"/><Relationship Id="rId16" Type="http://schemas.openxmlformats.org/officeDocument/2006/relationships/image" Target="../media/image16.jpeg"/><Relationship Id="rId17" Type="http://schemas.openxmlformats.org/officeDocument/2006/relationships/image" Target="../media/image17.jpeg"/><Relationship Id="rId18" Type="http://schemas.openxmlformats.org/officeDocument/2006/relationships/image" Target="../media/image18.jpeg"/><Relationship Id="rId19" Type="http://schemas.openxmlformats.org/officeDocument/2006/relationships/image" Target="../media/image19.jpeg"/><Relationship Id="rId20" Type="http://schemas.openxmlformats.org/officeDocument/2006/relationships/image" Target="../media/image20.jpeg"/><Relationship Id="rId21" Type="http://schemas.openxmlformats.org/officeDocument/2006/relationships/image" Target="../media/image21.jpe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 editAs="oneCell">
    <xdr:from>
      <xdr:col>1</xdr:col>
      <xdr:colOff>3702</xdr:colOff>
      <xdr:row>1</xdr:row>
      <xdr:rowOff>172499</xdr:rowOff>
    </xdr:from>
    <xdr:ext cx="905046" cy="1428129"/>
    <xdr:pic>
      <xdr:nvPicPr>
        <xdr:cNvPr id="1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2</xdr:row>
      <xdr:rowOff>172499</xdr:rowOff>
    </xdr:from>
    <xdr:ext cx="905046" cy="1428129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3</xdr:row>
      <xdr:rowOff>172499</xdr:rowOff>
    </xdr:from>
    <xdr:ext cx="905046" cy="1428129"/>
    <xdr:pic>
      <xdr:nvPicPr>
        <xdr:cNvPr id="3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4</xdr:row>
      <xdr:rowOff>172500</xdr:rowOff>
    </xdr:from>
    <xdr:ext cx="905046" cy="1428129"/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5</xdr:row>
      <xdr:rowOff>172500</xdr:rowOff>
    </xdr:from>
    <xdr:ext cx="905046" cy="1428129"/>
    <xdr:pic>
      <xdr:nvPicPr>
        <xdr:cNvPr id="5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6</xdr:row>
      <xdr:rowOff>172500</xdr:rowOff>
    </xdr:from>
    <xdr:ext cx="905046" cy="1428129"/>
    <xdr:pic>
      <xdr:nvPicPr>
        <xdr:cNvPr id="6" name="Pictur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7</xdr:row>
      <xdr:rowOff>172500</xdr:rowOff>
    </xdr:from>
    <xdr:ext cx="905046" cy="1428129"/>
    <xdr:pic>
      <xdr:nvPicPr>
        <xdr:cNvPr id="7" name="Pictur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8</xdr:row>
      <xdr:rowOff>172500</xdr:rowOff>
    </xdr:from>
    <xdr:ext cx="905046" cy="1428129"/>
    <xdr:pic>
      <xdr:nvPicPr>
        <xdr:cNvPr id="8" name="Pictur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9</xdr:row>
      <xdr:rowOff>172500</xdr:rowOff>
    </xdr:from>
    <xdr:ext cx="905046" cy="1428129"/>
    <xdr:pic>
      <xdr:nvPicPr>
        <xdr:cNvPr id="9" name="Picture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10</xdr:row>
      <xdr:rowOff>172500</xdr:rowOff>
    </xdr:from>
    <xdr:ext cx="905046" cy="1428129"/>
    <xdr:pic>
      <xdr:nvPicPr>
        <xdr:cNvPr id="10" name="Picture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11</xdr:row>
      <xdr:rowOff>172500</xdr:rowOff>
    </xdr:from>
    <xdr:ext cx="905046" cy="1428129"/>
    <xdr:pic>
      <xdr:nvPicPr>
        <xdr:cNvPr id="11" name="Picture 1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12</xdr:row>
      <xdr:rowOff>172500</xdr:rowOff>
    </xdr:from>
    <xdr:ext cx="905046" cy="1428129"/>
    <xdr:pic>
      <xdr:nvPicPr>
        <xdr:cNvPr id="12" name="Picture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13</xdr:row>
      <xdr:rowOff>172500</xdr:rowOff>
    </xdr:from>
    <xdr:ext cx="905046" cy="1428129"/>
    <xdr:pic>
      <xdr:nvPicPr>
        <xdr:cNvPr id="13" name="Picture 1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14</xdr:row>
      <xdr:rowOff>172500</xdr:rowOff>
    </xdr:from>
    <xdr:ext cx="905046" cy="1428129"/>
    <xdr:pic>
      <xdr:nvPicPr>
        <xdr:cNvPr id="14" name="Picture 1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15</xdr:row>
      <xdr:rowOff>172500</xdr:rowOff>
    </xdr:from>
    <xdr:ext cx="905046" cy="1428129"/>
    <xdr:pic>
      <xdr:nvPicPr>
        <xdr:cNvPr id="15" name="Picture 1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16</xdr:row>
      <xdr:rowOff>172499</xdr:rowOff>
    </xdr:from>
    <xdr:ext cx="905046" cy="1428129"/>
    <xdr:pic>
      <xdr:nvPicPr>
        <xdr:cNvPr id="16" name="Picture 1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17</xdr:row>
      <xdr:rowOff>172499</xdr:rowOff>
    </xdr:from>
    <xdr:ext cx="905046" cy="1428129"/>
    <xdr:pic>
      <xdr:nvPicPr>
        <xdr:cNvPr id="17" name="Picture 1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18</xdr:row>
      <xdr:rowOff>172499</xdr:rowOff>
    </xdr:from>
    <xdr:ext cx="905046" cy="1428129"/>
    <xdr:pic>
      <xdr:nvPicPr>
        <xdr:cNvPr id="18" name="Picture 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19</xdr:row>
      <xdr:rowOff>172499</xdr:rowOff>
    </xdr:from>
    <xdr:ext cx="905046" cy="1428129"/>
    <xdr:pic>
      <xdr:nvPicPr>
        <xdr:cNvPr id="19" name="Picture 1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20</xdr:row>
      <xdr:rowOff>172499</xdr:rowOff>
    </xdr:from>
    <xdr:ext cx="905046" cy="1428129"/>
    <xdr:pic>
      <xdr:nvPicPr>
        <xdr:cNvPr id="20" name="Picture 2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21</xdr:row>
      <xdr:rowOff>172499</xdr:rowOff>
    </xdr:from>
    <xdr:ext cx="905046" cy="1428129"/>
    <xdr:pic>
      <xdr:nvPicPr>
        <xdr:cNvPr id="21" name="Picture 2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 editAs="oneCell">
    <xdr:from>
      <xdr:col>1</xdr:col>
      <xdr:colOff>3702</xdr:colOff>
      <xdr:row>22</xdr:row>
      <xdr:rowOff>172499</xdr:rowOff>
    </xdr:from>
    <xdr:ext cx="905046" cy="1428129"/>
    <xdr:pic>
      <xdr:nvPicPr>
        <xdr:cNvPr id="22" name="Picture 2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workbookViewId="0">
      <pane xSplit="1" ySplit="1" topLeftCell="B2" activePane="bottomRight" state="frozen"/>
      <selection pane="bottomRight"/>
    </sheetView>
  </sheetViews>
  <sheetFormatPr defaultRowHeight="16" outlineLevelRow="0" outlineLevelCol="0" x14ac:dyDescent="55" defaultColWidth="11" customHeight="1"/>
  <cols>
    <col min="2" max="2" width="12.34" customWidth="1"/>
    <col min="10" max="10" width="8" customWidth="1"/>
    <col min="11" max="11" width="6" customWidth="1"/>
    <col min="12" max="12" width="9" hidden="1" customWidth="1"/>
  </cols>
  <sheetData>
    <row r="1" ht="16" customHeight="1" spans="1:13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ht="115" customHeight="1" spans="1:13" x14ac:dyDescent="0.25">
      <c r="A2" s="2" t="s">
        <v>13</v>
      </c>
      <c r="B2" s="2"/>
      <c r="C2" s="2" t="s">
        <v>14</v>
      </c>
      <c r="D2" s="2" t="s">
        <v>15</v>
      </c>
      <c r="E2" s="3">
        <v>85</v>
      </c>
      <c r="F2" s="2" t="s">
        <v>16</v>
      </c>
      <c r="G2" s="3">
        <v>42.5</v>
      </c>
      <c r="H2" s="3">
        <f>IF(K2="", 0, K2) * G2 * L2</f>
      </c>
      <c r="I2" s="2">
        <f>SUM(IF(K2="",0,K2*L2))</f>
      </c>
      <c r="J2" s="2" t="s">
        <v>17</v>
      </c>
      <c r="K2" s="4" t="s">
        <v>18</v>
      </c>
      <c r="L2" s="2">
        <v>1</v>
      </c>
      <c r="M2" s="2" t="s">
        <v>18</v>
      </c>
    </row>
    <row r="3" ht="115" customHeight="1" spans="1:13" x14ac:dyDescent="0.25">
      <c r="A3" s="2" t="s">
        <v>19</v>
      </c>
      <c r="B3" s="2"/>
      <c r="C3" s="2" t="s">
        <v>20</v>
      </c>
      <c r="D3" s="2" t="s">
        <v>21</v>
      </c>
      <c r="E3" s="3">
        <v>85</v>
      </c>
      <c r="F3" s="2" t="s">
        <v>22</v>
      </c>
      <c r="G3" s="3">
        <v>42.5</v>
      </c>
      <c r="H3" s="3">
        <f>IF(K3="", 0, K3) * G3 * L3</f>
      </c>
      <c r="I3" s="2">
        <f>SUM(IF(K3="",0,K3*L3))</f>
      </c>
      <c r="J3" s="2" t="s">
        <v>17</v>
      </c>
      <c r="K3" s="4" t="s">
        <v>18</v>
      </c>
      <c r="L3" s="2">
        <v>1</v>
      </c>
      <c r="M3" s="2" t="s">
        <v>18</v>
      </c>
    </row>
    <row r="4" ht="115" customHeight="1" spans="1:13" x14ac:dyDescent="0.25">
      <c r="A4" s="2" t="s">
        <v>23</v>
      </c>
      <c r="B4" s="2"/>
      <c r="C4" s="2" t="s">
        <v>20</v>
      </c>
      <c r="D4" s="2" t="s">
        <v>24</v>
      </c>
      <c r="E4" s="3">
        <v>85</v>
      </c>
      <c r="F4" s="2" t="s">
        <v>25</v>
      </c>
      <c r="G4" s="3">
        <v>42.5</v>
      </c>
      <c r="H4" s="3">
        <f>IF(K4="", 0, K4) * G4 * L4</f>
      </c>
      <c r="I4" s="2">
        <f>SUM(IF(K4="",0,K4*L4))</f>
      </c>
      <c r="J4" s="2" t="s">
        <v>17</v>
      </c>
      <c r="K4" s="4" t="s">
        <v>18</v>
      </c>
      <c r="L4" s="2">
        <v>1</v>
      </c>
      <c r="M4" s="2" t="s">
        <v>18</v>
      </c>
    </row>
    <row r="5" ht="115" customHeight="1" spans="1:13" x14ac:dyDescent="0.25">
      <c r="A5" s="2" t="s">
        <v>26</v>
      </c>
      <c r="B5" s="2"/>
      <c r="C5" s="2" t="s">
        <v>27</v>
      </c>
      <c r="D5" s="2" t="s">
        <v>21</v>
      </c>
      <c r="E5" s="3">
        <v>85</v>
      </c>
      <c r="F5" s="2" t="s">
        <v>28</v>
      </c>
      <c r="G5" s="3">
        <v>42.5</v>
      </c>
      <c r="H5" s="3">
        <f>IF(K5="", 0, K5) * G5 * L5</f>
      </c>
      <c r="I5" s="2">
        <f>SUM(IF(K5="",0,K5*L5))</f>
      </c>
      <c r="J5" s="2" t="s">
        <v>17</v>
      </c>
      <c r="K5" s="4" t="s">
        <v>18</v>
      </c>
      <c r="L5" s="2">
        <v>1</v>
      </c>
      <c r="M5" s="2" t="s">
        <v>18</v>
      </c>
    </row>
    <row r="6" ht="115" customHeight="1" spans="1:13" x14ac:dyDescent="0.25">
      <c r="A6" s="2" t="s">
        <v>29</v>
      </c>
      <c r="B6" s="2"/>
      <c r="C6" s="2" t="s">
        <v>27</v>
      </c>
      <c r="D6" s="2" t="s">
        <v>24</v>
      </c>
      <c r="E6" s="3">
        <v>85</v>
      </c>
      <c r="F6" s="2" t="s">
        <v>30</v>
      </c>
      <c r="G6" s="3">
        <v>42.5</v>
      </c>
      <c r="H6" s="3">
        <f>IF(K6="", 0, K6) * G6 * L6</f>
      </c>
      <c r="I6" s="2">
        <f>SUM(IF(K6="",0,K6*L6))</f>
      </c>
      <c r="J6" s="2" t="s">
        <v>17</v>
      </c>
      <c r="K6" s="4" t="s">
        <v>18</v>
      </c>
      <c r="L6" s="2">
        <v>1</v>
      </c>
      <c r="M6" s="2" t="s">
        <v>18</v>
      </c>
    </row>
    <row r="7" ht="115" customHeight="1" spans="1:13" x14ac:dyDescent="0.25">
      <c r="A7" s="2" t="s">
        <v>31</v>
      </c>
      <c r="B7" s="2"/>
      <c r="C7" s="2" t="s">
        <v>27</v>
      </c>
      <c r="D7" s="2" t="s">
        <v>32</v>
      </c>
      <c r="E7" s="3">
        <v>85</v>
      </c>
      <c r="F7" s="2" t="s">
        <v>33</v>
      </c>
      <c r="G7" s="3">
        <v>42.5</v>
      </c>
      <c r="H7" s="3">
        <f>IF(K7="", 0, K7) * G7 * L7</f>
      </c>
      <c r="I7" s="2">
        <f>SUM(IF(K7="",0,K7*L7))</f>
      </c>
      <c r="J7" s="2" t="s">
        <v>17</v>
      </c>
      <c r="K7" s="4" t="s">
        <v>18</v>
      </c>
      <c r="L7" s="2">
        <v>1</v>
      </c>
      <c r="M7" s="2" t="s">
        <v>18</v>
      </c>
    </row>
    <row r="8" ht="115" customHeight="1" spans="1:13" x14ac:dyDescent="0.25">
      <c r="A8" s="2" t="s">
        <v>34</v>
      </c>
      <c r="B8" s="2"/>
      <c r="C8" s="2" t="s">
        <v>35</v>
      </c>
      <c r="D8" s="2" t="s">
        <v>24</v>
      </c>
      <c r="E8" s="3">
        <v>85</v>
      </c>
      <c r="F8" s="2" t="s">
        <v>36</v>
      </c>
      <c r="G8" s="3">
        <v>42.5</v>
      </c>
      <c r="H8" s="3">
        <f>IF(K8="", 0, K8) * G8 * L8</f>
      </c>
      <c r="I8" s="2">
        <f>SUM(IF(K8="",0,K8*L8))</f>
      </c>
      <c r="J8" s="2" t="s">
        <v>17</v>
      </c>
      <c r="K8" s="4" t="s">
        <v>18</v>
      </c>
      <c r="L8" s="2">
        <v>1</v>
      </c>
      <c r="M8" s="2" t="s">
        <v>18</v>
      </c>
    </row>
    <row r="9" ht="115" customHeight="1" spans="1:13" x14ac:dyDescent="0.25">
      <c r="A9" s="2" t="s">
        <v>37</v>
      </c>
      <c r="B9" s="2"/>
      <c r="C9" s="2" t="s">
        <v>38</v>
      </c>
      <c r="D9" s="2" t="s">
        <v>39</v>
      </c>
      <c r="E9" s="3">
        <v>85</v>
      </c>
      <c r="F9" s="2" t="s">
        <v>40</v>
      </c>
      <c r="G9" s="3">
        <v>42.5</v>
      </c>
      <c r="H9" s="3">
        <f>IF(K9="", 0, K9) * G9 * L9</f>
      </c>
      <c r="I9" s="2">
        <f>SUM(IF(K9="",0,K9*L9))</f>
      </c>
      <c r="J9" s="2" t="s">
        <v>17</v>
      </c>
      <c r="K9" s="4" t="s">
        <v>18</v>
      </c>
      <c r="L9" s="2">
        <v>1</v>
      </c>
      <c r="M9" s="2" t="s">
        <v>18</v>
      </c>
    </row>
    <row r="10" ht="115" customHeight="1" spans="1:13" x14ac:dyDescent="0.25">
      <c r="A10" s="2" t="s">
        <v>41</v>
      </c>
      <c r="B10" s="2"/>
      <c r="C10" s="2" t="s">
        <v>42</v>
      </c>
      <c r="D10" s="2" t="s">
        <v>32</v>
      </c>
      <c r="E10" s="3">
        <v>85</v>
      </c>
      <c r="F10" s="2" t="s">
        <v>43</v>
      </c>
      <c r="G10" s="3">
        <v>42.5</v>
      </c>
      <c r="H10" s="3">
        <f>IF(K10="", 0, K10) * G10 * L10</f>
      </c>
      <c r="I10" s="2">
        <f>SUM(IF(K10="",0,K10*L10))</f>
      </c>
      <c r="J10" s="2" t="s">
        <v>17</v>
      </c>
      <c r="K10" s="4" t="s">
        <v>18</v>
      </c>
      <c r="L10" s="2">
        <v>1</v>
      </c>
      <c r="M10" s="2" t="s">
        <v>18</v>
      </c>
    </row>
    <row r="11" ht="115" customHeight="1" spans="1:13" x14ac:dyDescent="0.25">
      <c r="A11" s="2" t="s">
        <v>44</v>
      </c>
      <c r="B11" s="2"/>
      <c r="C11" s="2" t="s">
        <v>45</v>
      </c>
      <c r="D11" s="2" t="s">
        <v>46</v>
      </c>
      <c r="E11" s="3">
        <v>85</v>
      </c>
      <c r="F11" s="2" t="s">
        <v>47</v>
      </c>
      <c r="G11" s="3">
        <v>42.5</v>
      </c>
      <c r="H11" s="3">
        <f>IF(K11="", 0, K11) * G11 * L11</f>
      </c>
      <c r="I11" s="2">
        <f>SUM(IF(K11="",0,K11*L11))</f>
      </c>
      <c r="J11" s="2" t="s">
        <v>17</v>
      </c>
      <c r="K11" s="4" t="s">
        <v>18</v>
      </c>
      <c r="L11" s="2">
        <v>1</v>
      </c>
      <c r="M11" s="2" t="s">
        <v>18</v>
      </c>
    </row>
    <row r="12" ht="115" customHeight="1" spans="1:13" x14ac:dyDescent="0.25">
      <c r="A12" s="2" t="s">
        <v>48</v>
      </c>
      <c r="B12" s="2"/>
      <c r="C12" s="2" t="s">
        <v>45</v>
      </c>
      <c r="D12" s="2" t="s">
        <v>49</v>
      </c>
      <c r="E12" s="3">
        <v>85</v>
      </c>
      <c r="F12" s="2" t="s">
        <v>50</v>
      </c>
      <c r="G12" s="3">
        <v>42.5</v>
      </c>
      <c r="H12" s="3">
        <f>IF(K12="", 0, K12) * G12 * L12</f>
      </c>
      <c r="I12" s="2">
        <f>SUM(IF(K12="",0,K12*L12))</f>
      </c>
      <c r="J12" s="2" t="s">
        <v>17</v>
      </c>
      <c r="K12" s="4" t="s">
        <v>18</v>
      </c>
      <c r="L12" s="2">
        <v>1</v>
      </c>
      <c r="M12" s="2" t="s">
        <v>18</v>
      </c>
    </row>
    <row r="13" ht="115" customHeight="1" spans="1:13" x14ac:dyDescent="0.25">
      <c r="A13" s="2" t="s">
        <v>51</v>
      </c>
      <c r="B13" s="2"/>
      <c r="C13" s="2" t="s">
        <v>52</v>
      </c>
      <c r="D13" s="2" t="s">
        <v>53</v>
      </c>
      <c r="E13" s="3">
        <v>85</v>
      </c>
      <c r="F13" s="2" t="s">
        <v>54</v>
      </c>
      <c r="G13" s="3">
        <v>42.5</v>
      </c>
      <c r="H13" s="3">
        <f>IF(K13="", 0, K13) * G13 * L13</f>
      </c>
      <c r="I13" s="2">
        <f>SUM(IF(K13="",0,K13*L13))</f>
      </c>
      <c r="J13" s="2" t="s">
        <v>17</v>
      </c>
      <c r="K13" s="4" t="s">
        <v>18</v>
      </c>
      <c r="L13" s="2">
        <v>1</v>
      </c>
      <c r="M13" s="2" t="s">
        <v>18</v>
      </c>
    </row>
    <row r="14" ht="115" customHeight="1" spans="1:13" x14ac:dyDescent="0.25">
      <c r="A14" s="2" t="s">
        <v>55</v>
      </c>
      <c r="B14" s="2"/>
      <c r="C14" s="2" t="s">
        <v>52</v>
      </c>
      <c r="D14" s="2" t="s">
        <v>24</v>
      </c>
      <c r="E14" s="3">
        <v>85</v>
      </c>
      <c r="F14" s="2" t="s">
        <v>56</v>
      </c>
      <c r="G14" s="3">
        <v>42.5</v>
      </c>
      <c r="H14" s="3">
        <f>IF(K14="", 0, K14) * G14 * L14</f>
      </c>
      <c r="I14" s="2">
        <f>SUM(IF(K14="",0,K14*L14))</f>
      </c>
      <c r="J14" s="2" t="s">
        <v>17</v>
      </c>
      <c r="K14" s="4" t="s">
        <v>18</v>
      </c>
      <c r="L14" s="2">
        <v>1</v>
      </c>
      <c r="M14" s="2" t="s">
        <v>18</v>
      </c>
    </row>
    <row r="15" ht="115" customHeight="1" spans="1:13" x14ac:dyDescent="0.25">
      <c r="A15" s="2" t="s">
        <v>57</v>
      </c>
      <c r="B15" s="2"/>
      <c r="C15" s="2" t="s">
        <v>58</v>
      </c>
      <c r="D15" s="2" t="s">
        <v>21</v>
      </c>
      <c r="E15" s="3">
        <v>85</v>
      </c>
      <c r="F15" s="2" t="s">
        <v>59</v>
      </c>
      <c r="G15" s="3">
        <v>42.5</v>
      </c>
      <c r="H15" s="3">
        <f>IF(K15="", 0, K15) * G15 * L15</f>
      </c>
      <c r="I15" s="2">
        <f>SUM(IF(K15="",0,K15*L15))</f>
      </c>
      <c r="J15" s="2" t="s">
        <v>17</v>
      </c>
      <c r="K15" s="4" t="s">
        <v>18</v>
      </c>
      <c r="L15" s="2">
        <v>1</v>
      </c>
      <c r="M15" s="2" t="s">
        <v>18</v>
      </c>
    </row>
    <row r="16" ht="115" customHeight="1" spans="1:13" x14ac:dyDescent="0.25">
      <c r="A16" s="2" t="s">
        <v>60</v>
      </c>
      <c r="B16" s="2"/>
      <c r="C16" s="2" t="s">
        <v>61</v>
      </c>
      <c r="D16" s="2" t="s">
        <v>62</v>
      </c>
      <c r="E16" s="3">
        <v>85</v>
      </c>
      <c r="F16" s="2" t="s">
        <v>63</v>
      </c>
      <c r="G16" s="3">
        <v>42.5</v>
      </c>
      <c r="H16" s="3">
        <f>IF(K16="", 0, K16) * G16 * L16</f>
      </c>
      <c r="I16" s="2">
        <f>SUM(IF(K16="",0,K16*L16))</f>
      </c>
      <c r="J16" s="2" t="s">
        <v>17</v>
      </c>
      <c r="K16" s="4" t="s">
        <v>18</v>
      </c>
      <c r="L16" s="2">
        <v>1</v>
      </c>
      <c r="M16" s="2" t="s">
        <v>18</v>
      </c>
    </row>
    <row r="17" ht="115" customHeight="1" spans="1:13" x14ac:dyDescent="0.25">
      <c r="A17" s="2" t="s">
        <v>64</v>
      </c>
      <c r="B17" s="2"/>
      <c r="C17" s="2" t="s">
        <v>61</v>
      </c>
      <c r="D17" s="2" t="s">
        <v>65</v>
      </c>
      <c r="E17" s="3">
        <v>85</v>
      </c>
      <c r="F17" s="2" t="s">
        <v>66</v>
      </c>
      <c r="G17" s="3">
        <v>42.5</v>
      </c>
      <c r="H17" s="3">
        <f>IF(K17="", 0, K17) * G17 * L17</f>
      </c>
      <c r="I17" s="2">
        <f>SUM(IF(K17="",0,K17*L17))</f>
      </c>
      <c r="J17" s="2" t="s">
        <v>17</v>
      </c>
      <c r="K17" s="4" t="s">
        <v>18</v>
      </c>
      <c r="L17" s="2">
        <v>1</v>
      </c>
      <c r="M17" s="2" t="s">
        <v>18</v>
      </c>
    </row>
    <row r="18" ht="115" customHeight="1" spans="1:13" x14ac:dyDescent="0.25">
      <c r="A18" s="2" t="s">
        <v>67</v>
      </c>
      <c r="B18" s="2"/>
      <c r="C18" s="2" t="s">
        <v>68</v>
      </c>
      <c r="D18" s="2" t="s">
        <v>69</v>
      </c>
      <c r="E18" s="3">
        <v>85</v>
      </c>
      <c r="F18" s="2" t="s">
        <v>70</v>
      </c>
      <c r="G18" s="3">
        <v>42.5</v>
      </c>
      <c r="H18" s="3">
        <f>IF(K18="", 0, K18) * G18 * L18</f>
      </c>
      <c r="I18" s="2">
        <f>SUM(IF(K18="",0,K18*L18))</f>
      </c>
      <c r="J18" s="2" t="s">
        <v>17</v>
      </c>
      <c r="K18" s="4" t="s">
        <v>18</v>
      </c>
      <c r="L18" s="2">
        <v>1</v>
      </c>
      <c r="M18" s="2" t="s">
        <v>18</v>
      </c>
    </row>
    <row r="19" ht="115" customHeight="1" spans="1:13" x14ac:dyDescent="0.25">
      <c r="A19" s="2" t="s">
        <v>71</v>
      </c>
      <c r="B19" s="2"/>
      <c r="C19" s="2" t="s">
        <v>68</v>
      </c>
      <c r="D19" s="2" t="s">
        <v>72</v>
      </c>
      <c r="E19" s="3">
        <v>85</v>
      </c>
      <c r="F19" s="2" t="s">
        <v>73</v>
      </c>
      <c r="G19" s="3">
        <v>42.5</v>
      </c>
      <c r="H19" s="3">
        <f>IF(K19="", 0, K19) * G19 * L19</f>
      </c>
      <c r="I19" s="2">
        <f>SUM(IF(K19="",0,K19*L19))</f>
      </c>
      <c r="J19" s="2" t="s">
        <v>17</v>
      </c>
      <c r="K19" s="4" t="s">
        <v>18</v>
      </c>
      <c r="L19" s="2">
        <v>1</v>
      </c>
      <c r="M19" s="2" t="s">
        <v>18</v>
      </c>
    </row>
    <row r="20" ht="115" customHeight="1" spans="1:13" x14ac:dyDescent="0.25">
      <c r="A20" s="2" t="s">
        <v>74</v>
      </c>
      <c r="B20" s="2"/>
      <c r="C20" s="2" t="s">
        <v>68</v>
      </c>
      <c r="D20" s="2" t="s">
        <v>75</v>
      </c>
      <c r="E20" s="3">
        <v>85</v>
      </c>
      <c r="F20" s="2" t="s">
        <v>76</v>
      </c>
      <c r="G20" s="3">
        <v>42.5</v>
      </c>
      <c r="H20" s="3">
        <f>IF(K20="", 0, K20) * G20 * L20</f>
      </c>
      <c r="I20" s="2">
        <f>SUM(IF(K20="",0,K20*L20))</f>
      </c>
      <c r="J20" s="2" t="s">
        <v>17</v>
      </c>
      <c r="K20" s="4" t="s">
        <v>18</v>
      </c>
      <c r="L20" s="2">
        <v>1</v>
      </c>
      <c r="M20" s="2" t="s">
        <v>18</v>
      </c>
    </row>
    <row r="21" ht="115" customHeight="1" spans="1:13" x14ac:dyDescent="0.25">
      <c r="A21" s="2" t="s">
        <v>77</v>
      </c>
      <c r="B21" s="2"/>
      <c r="C21" s="2" t="s">
        <v>78</v>
      </c>
      <c r="D21" s="2" t="s">
        <v>79</v>
      </c>
      <c r="E21" s="3">
        <v>85</v>
      </c>
      <c r="F21" s="2" t="s">
        <v>80</v>
      </c>
      <c r="G21" s="3">
        <v>42.5</v>
      </c>
      <c r="H21" s="3">
        <f>IF(K21="", 0, K21) * G21 * L21</f>
      </c>
      <c r="I21" s="2">
        <f>SUM(IF(K21="",0,K21*L21))</f>
      </c>
      <c r="J21" s="2" t="s">
        <v>17</v>
      </c>
      <c r="K21" s="4" t="s">
        <v>18</v>
      </c>
      <c r="L21" s="2">
        <v>1</v>
      </c>
      <c r="M21" s="2" t="s">
        <v>18</v>
      </c>
    </row>
    <row r="22" ht="115" customHeight="1" spans="1:13" x14ac:dyDescent="0.25">
      <c r="A22" s="2" t="s">
        <v>81</v>
      </c>
      <c r="B22" s="2"/>
      <c r="C22" s="2" t="s">
        <v>82</v>
      </c>
      <c r="D22" s="2" t="s">
        <v>83</v>
      </c>
      <c r="E22" s="3">
        <v>85</v>
      </c>
      <c r="F22" s="2" t="s">
        <v>84</v>
      </c>
      <c r="G22" s="3">
        <v>42.5</v>
      </c>
      <c r="H22" s="3">
        <f>IF(K22="", 0, K22) * G22 * L22</f>
      </c>
      <c r="I22" s="2">
        <f>SUM(IF(K22="",0,K22*L22))</f>
      </c>
      <c r="J22" s="2" t="s">
        <v>17</v>
      </c>
      <c r="K22" s="4" t="s">
        <v>18</v>
      </c>
      <c r="L22" s="2">
        <v>1</v>
      </c>
      <c r="M22" s="2" t="s">
        <v>18</v>
      </c>
    </row>
    <row r="23" ht="115" customHeight="1" spans="1:13" x14ac:dyDescent="0.25">
      <c r="A23" s="2" t="s">
        <v>85</v>
      </c>
      <c r="B23" s="2"/>
      <c r="C23" s="2" t="s">
        <v>82</v>
      </c>
      <c r="D23" s="2" t="s">
        <v>86</v>
      </c>
      <c r="E23" s="3">
        <v>85</v>
      </c>
      <c r="F23" s="2" t="s">
        <v>87</v>
      </c>
      <c r="G23" s="3">
        <v>42.5</v>
      </c>
      <c r="H23" s="3">
        <f>IF(K23="", 0, K23) * G23 * L23</f>
      </c>
      <c r="I23" s="2">
        <f>SUM(IF(K23="",0,K23*L23))</f>
      </c>
      <c r="J23" s="2" t="s">
        <v>17</v>
      </c>
      <c r="K23" s="4" t="s">
        <v>18</v>
      </c>
      <c r="L23" s="2">
        <v>1</v>
      </c>
      <c r="M23" s="2" t="s">
        <v>18</v>
      </c>
    </row>
  </sheetData>
  <autoFilter ref="A1:M2"/>
  <pageMargins left="0.7" right="0.7" top="0.75" bottom="0.75" header="0.3" footer="0.3"/>
  <pageSetup orientation="portrait" horizontalDpi="4294967295" verticalDpi="4294967295" scale="100" fitToWidth="1" fitToHeight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/>
  </sheetViews>
  <sheetFormatPr defaultRowHeight="16" outlineLevelRow="0" outlineLevelCol="0" x14ac:dyDescent="55" defaultColWidth="11" customHeight="1"/>
  <cols>
    <col min="1" max="1" width="45" customWidth="1"/>
    <col min="2" max="2" width="20" customWidth="1"/>
    <col min="4" max="4" width="20" customWidth="1"/>
  </cols>
  <sheetData>
    <row r="1" spans="1:6" x14ac:dyDescent="0.25">
      <c r="A1" s="5" t="s">
        <v>88</v>
      </c>
      <c r="D1" s="6" t="s">
        <v>89</v>
      </c>
      <c r="E1" s="6"/>
      <c r="F1" s="6"/>
    </row>
    <row r="2" spans="1:6" x14ac:dyDescent="0.25">
      <c r="A2" s="5" t="s">
        <v>90</v>
      </c>
      <c r="D2" s="7" t="s">
        <v>91</v>
      </c>
      <c r="E2" s="7" t="s">
        <v>8</v>
      </c>
      <c r="F2" s="7" t="s">
        <v>92</v>
      </c>
    </row>
    <row r="3" spans="1:6" x14ac:dyDescent="0.25">
      <c r="D3" t="s">
        <v>18</v>
      </c>
      <c r="E3">
        <f>SUM('NuORDER Order Data'!I2:I23)</f>
      </c>
      <c r="F3">
        <f>SUM('NuORDER Order Data'!H2:H23)</f>
      </c>
    </row>
    <row r="4" spans="1:6" x14ac:dyDescent="0.25">
      <c r="A4" s="8" t="s">
        <v>93</v>
      </c>
      <c r="B4" s="9" t="s">
        <v>18</v>
      </c>
    </row>
    <row r="5" spans="1:6" x14ac:dyDescent="0.25">
      <c r="A5" s="8" t="s">
        <v>2</v>
      </c>
      <c r="B5" s="9" t="s">
        <v>18</v>
      </c>
    </row>
    <row r="6" spans="1:6" x14ac:dyDescent="0.25">
      <c r="A6" s="8" t="s">
        <v>94</v>
      </c>
      <c r="B6" s="9" t="s">
        <v>18</v>
      </c>
    </row>
    <row r="7" spans="1:6" x14ac:dyDescent="0.25">
      <c r="A7" s="8" t="s">
        <v>95</v>
      </c>
      <c r="B7" s="9" t="s">
        <v>18</v>
      </c>
    </row>
    <row r="8" spans="1:6" x14ac:dyDescent="0.25">
      <c r="A8" s="8" t="s">
        <v>96</v>
      </c>
      <c r="B8" s="9" t="s">
        <v>18</v>
      </c>
    </row>
    <row r="9" spans="1:6" x14ac:dyDescent="0.25"/>
    <row r="10" spans="1:6" x14ac:dyDescent="0.25"/>
    <row r="11" spans="1:6" x14ac:dyDescent="0.25">
      <c r="A11" s="6" t="s">
        <v>8</v>
      </c>
      <c r="B11" s="7">
        <f>SUM(SUM('NuORDER Order Data'!I2:I23))</f>
      </c>
    </row>
    <row r="12" spans="1:6" x14ac:dyDescent="0.25">
      <c r="A12" s="6" t="s">
        <v>97</v>
      </c>
      <c r="B12" s="7">
        <f>SUM(SUM('NuORDER Order Data'!H2:H23))</f>
      </c>
    </row>
  </sheetData>
  <mergeCells count="1">
    <mergeCell ref="D1:F1"/>
  </mergeCells>
  <pageMargins left="0.7" right="0.7" top="0.75" bottom="0.75" header="0.3" footer="0.3"/>
  <pageSetup orientation="portrait" horizontalDpi="4294967295" verticalDpi="4294967295" scale="100" fitToWidth="1" fitToHeigh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NuORDER Order Data</vt:lpstr>
      <vt:lpstr>Summary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2025-05-22T14:44:37Z</dcterms:created>
  <dcterms:modified xsi:type="dcterms:W3CDTF">2025-05-22T14:44:37Z</dcterms:modified>
</cp:coreProperties>
</file>